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680" yWindow="-120" windowWidth="16440" windowHeight="16560"/>
  </bookViews>
  <sheets>
    <sheet name="Multa 202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2"/>
  <c r="Z19"/>
  <c r="AA19" s="1"/>
  <c r="Z18"/>
  <c r="AA18" s="1"/>
  <c r="Z14"/>
  <c r="AA14" s="1"/>
  <c r="Z13"/>
  <c r="AA13" s="1"/>
  <c r="Z10"/>
  <c r="AA10" s="1"/>
  <c r="Z9"/>
  <c r="AA9" s="1"/>
  <c r="Z8"/>
  <c r="AA8" s="1"/>
  <c r="Z7"/>
  <c r="AA7" s="1"/>
  <c r="P25"/>
  <c r="Y25"/>
  <c r="X25"/>
  <c r="Z11"/>
  <c r="AA11" s="1"/>
  <c r="Z12"/>
  <c r="AA12" s="1"/>
  <c r="Z15"/>
  <c r="AA15" s="1"/>
  <c r="Z16"/>
  <c r="AA16" s="1"/>
  <c r="Z17"/>
  <c r="AA17" s="1"/>
  <c r="Z20"/>
  <c r="AA20" s="1"/>
  <c r="Z21"/>
  <c r="AA21" s="1"/>
  <c r="Z22"/>
  <c r="AA22" s="1"/>
  <c r="Z23"/>
  <c r="AA23" s="1"/>
  <c r="Z24"/>
  <c r="AA24" s="1"/>
  <c r="Z6"/>
  <c r="AA6" s="1"/>
  <c r="W25"/>
  <c r="V25"/>
  <c r="U25"/>
  <c r="T25"/>
  <c r="S25"/>
  <c r="R25"/>
  <c r="O25"/>
  <c r="N25"/>
  <c r="M25"/>
  <c r="L25"/>
  <c r="K25"/>
  <c r="J25"/>
  <c r="I25"/>
  <c r="H25"/>
  <c r="G25"/>
  <c r="F25"/>
  <c r="E25"/>
  <c r="D25"/>
  <c r="B25"/>
  <c r="AA25" l="1"/>
  <c r="Z25"/>
  <c r="C25"/>
</calcChain>
</file>

<file path=xl/sharedStrings.xml><?xml version="1.0" encoding="utf-8"?>
<sst xmlns="http://schemas.openxmlformats.org/spreadsheetml/2006/main" count="67" uniqueCount="40">
  <si>
    <t>Distribuição do Fundo Partidário 2025 - MULTA</t>
  </si>
  <si>
    <t xml:space="preserve"> </t>
  </si>
  <si>
    <t> </t>
  </si>
  <si>
    <t>* Valores em R$ 1,00</t>
  </si>
  <si>
    <t>Partido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</si>
  <si>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</si>
  <si>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</si>
  <si>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</si>
  <si>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</si>
  <si>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</si>
  <si>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</si>
  <si>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</si>
  <si>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</si>
  <si>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</si>
  <si>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</si>
  <si>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</si>
  <si>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</t>
  </si>
  <si>
    <t>Multa</t>
  </si>
  <si>
    <t>Distribuído</t>
  </si>
  <si>
    <t>AVANTE</t>
  </si>
  <si>
    <t>CIDADANIA (ex-PPS)</t>
  </si>
  <si>
    <t>MDB</t>
  </si>
  <si>
    <t>PC do B</t>
  </si>
  <si>
    <t>PDT</t>
  </si>
  <si>
    <t>PL (ex-PR)</t>
  </si>
  <si>
    <t>PODE</t>
  </si>
  <si>
    <t>PP</t>
  </si>
  <si>
    <t>PRD (PATRIOTA + PTB)</t>
  </si>
  <si>
    <t>PSB</t>
  </si>
  <si>
    <t>PSD</t>
  </si>
  <si>
    <t>PSDB</t>
  </si>
  <si>
    <t>PSOL</t>
  </si>
  <si>
    <t>PT</t>
  </si>
  <si>
    <t>PV</t>
  </si>
  <si>
    <t>REDE</t>
  </si>
  <si>
    <t>REPUBLICANOS (ex-PRB)</t>
  </si>
  <si>
    <t>SOLIDARIEDADE</t>
  </si>
  <si>
    <t>UNIÃO</t>
  </si>
  <si>
    <t>Janeiro</t>
  </si>
  <si>
    <t>Data da última atualização:  30/09/2025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</si>
</sst>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name val="Verdana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/>
    <xf numFmtId="0" fontId="6" fillId="0" borderId="3" xfId="0" applyFont="1" applyBorder="1" applyAlignment="1">
      <alignment wrapText="1"/>
    </xf>
    <xf numFmtId="0" fontId="6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right" vertical="center"/>
    </xf>
    <xf numFmtId="2" fontId="3" fillId="2" borderId="2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5" fillId="3" borderId="9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6" fillId="3" borderId="1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43" fontId="7" fillId="4" borderId="11" xfId="0" applyNumberFormat="1" applyFont="1" applyFill="1" applyBorder="1" applyAlignment="1">
      <alignment horizontal="right"/>
    </xf>
    <xf numFmtId="43" fontId="7" fillId="4" borderId="8" xfId="0" applyNumberFormat="1" applyFont="1" applyFill="1" applyBorder="1" applyAlignment="1">
      <alignment horizontal="right"/>
    </xf>
    <xf numFmtId="43" fontId="5" fillId="4" borderId="8" xfId="0" applyNumberFormat="1" applyFont="1" applyFill="1" applyBorder="1" applyAlignment="1">
      <alignment horizontal="right"/>
    </xf>
    <xf numFmtId="43" fontId="7" fillId="4" borderId="15" xfId="0" applyNumberFormat="1" applyFont="1" applyFill="1" applyBorder="1" applyAlignment="1">
      <alignment horizontal="right"/>
    </xf>
    <xf numFmtId="43" fontId="7" fillId="3" borderId="8" xfId="0" applyNumberFormat="1" applyFont="1" applyFill="1" applyBorder="1" applyAlignment="1">
      <alignment horizontal="right" vertical="center"/>
    </xf>
    <xf numFmtId="43" fontId="5" fillId="3" borderId="8" xfId="0" applyNumberFormat="1" applyFont="1" applyFill="1" applyBorder="1" applyAlignment="1">
      <alignment horizontal="right" vertical="center"/>
    </xf>
    <xf numFmtId="43" fontId="5" fillId="3" borderId="3" xfId="0" applyNumberFormat="1" applyFont="1" applyFill="1" applyBorder="1" applyAlignment="1">
      <alignment horizontal="right" vertical="center"/>
    </xf>
    <xf numFmtId="43" fontId="5" fillId="3" borderId="11" xfId="0" applyNumberFormat="1" applyFont="1" applyFill="1" applyBorder="1" applyAlignment="1">
      <alignment horizontal="right" vertical="center"/>
    </xf>
    <xf numFmtId="43" fontId="5" fillId="3" borderId="12" xfId="0" applyNumberFormat="1" applyFont="1" applyFill="1" applyBorder="1" applyAlignment="1">
      <alignment horizontal="right" vertical="center"/>
    </xf>
    <xf numFmtId="43" fontId="0" fillId="0" borderId="0" xfId="0" applyNumberFormat="1"/>
    <xf numFmtId="4" fontId="1" fillId="0" borderId="16" xfId="0" applyNumberFormat="1" applyFont="1" applyBorder="1"/>
    <xf numFmtId="4" fontId="1" fillId="0" borderId="9" xfId="0" applyNumberFormat="1" applyFont="1" applyBorder="1"/>
    <xf numFmtId="4" fontId="1" fillId="0" borderId="4" xfId="0" applyNumberFormat="1" applyFont="1" applyBorder="1"/>
    <xf numFmtId="4" fontId="3" fillId="0" borderId="10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4" fontId="1" fillId="0" borderId="11" xfId="0" applyNumberFormat="1" applyFont="1" applyBorder="1"/>
    <xf numFmtId="4" fontId="3" fillId="0" borderId="11" xfId="0" applyNumberFormat="1" applyFont="1" applyBorder="1"/>
    <xf numFmtId="43" fontId="5" fillId="4" borderId="15" xfId="0" applyNumberFormat="1" applyFont="1" applyFill="1" applyBorder="1" applyAlignment="1">
      <alignment horizontal="right"/>
    </xf>
    <xf numFmtId="43" fontId="5" fillId="4" borderId="11" xfId="0" applyNumberFormat="1" applyFont="1" applyFill="1" applyBorder="1" applyAlignment="1">
      <alignment horizontal="right"/>
    </xf>
    <xf numFmtId="0" fontId="6" fillId="3" borderId="14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43" fontId="5" fillId="3" borderId="15" xfId="0" applyNumberFormat="1" applyFont="1" applyFill="1" applyBorder="1" applyAlignment="1">
      <alignment horizontal="right" vertical="center"/>
    </xf>
    <xf numFmtId="43" fontId="5" fillId="3" borderId="22" xfId="0" applyNumberFormat="1" applyFont="1" applyFill="1" applyBorder="1" applyAlignment="1">
      <alignment horizontal="right" vertical="center"/>
    </xf>
    <xf numFmtId="43" fontId="7" fillId="0" borderId="16" xfId="42" quotePrefix="1" applyFont="1" applyFill="1" applyBorder="1" applyAlignment="1" applyProtection="1">
      <alignment horizontal="center" vertical="center"/>
    </xf>
    <xf numFmtId="43" fontId="5" fillId="0" borderId="16" xfId="42" quotePrefix="1" applyFont="1" applyFill="1" applyBorder="1" applyAlignment="1" applyProtection="1">
      <alignment horizontal="center" vertical="center"/>
    </xf>
    <xf numFmtId="43" fontId="7" fillId="0" borderId="16" xfId="42" applyFont="1" applyFill="1" applyBorder="1" applyAlignment="1" applyProtection="1">
      <alignment horizontal="center" vertical="center"/>
    </xf>
    <xf numFmtId="43" fontId="5" fillId="0" borderId="16" xfId="42" applyFont="1" applyFill="1" applyBorder="1" applyAlignment="1" applyProtection="1">
      <alignment horizontal="center" vertical="center"/>
    </xf>
    <xf numFmtId="43" fontId="7" fillId="0" borderId="16" xfId="42" applyFont="1" applyFill="1" applyBorder="1" applyAlignment="1" applyProtection="1">
      <alignment horizontal="right" vertical="center"/>
    </xf>
    <xf numFmtId="43" fontId="5" fillId="0" borderId="16" xfId="42" applyFont="1" applyFill="1" applyBorder="1" applyAlignment="1" applyProtection="1">
      <alignment horizontal="right" vertical="center"/>
    </xf>
    <xf numFmtId="43" fontId="7" fillId="0" borderId="20" xfId="42" applyFont="1" applyFill="1" applyBorder="1" applyAlignment="1" applyProtection="1">
      <alignment horizontal="center" vertical="center"/>
    </xf>
    <xf numFmtId="43" fontId="5" fillId="0" borderId="20" xfId="42" applyFont="1" applyFill="1" applyBorder="1" applyAlignment="1" applyProtection="1">
      <alignment horizontal="center" vertical="center"/>
    </xf>
    <xf numFmtId="0" fontId="10" fillId="0" borderId="16" xfId="0" applyFont="1" applyBorder="1"/>
    <xf numFmtId="0" fontId="11" fillId="0" borderId="16" xfId="0" applyFont="1" applyBorder="1"/>
    <xf numFmtId="43" fontId="7" fillId="5" borderId="9" xfId="42" applyFont="1" applyFill="1" applyBorder="1" applyAlignment="1">
      <alignment horizontal="center" vertical="center"/>
    </xf>
    <xf numFmtId="43" fontId="5" fillId="5" borderId="9" xfId="42" applyFont="1" applyFill="1" applyBorder="1" applyAlignment="1">
      <alignment horizontal="center" vertical="center"/>
    </xf>
    <xf numFmtId="43" fontId="7" fillId="5" borderId="16" xfId="42" applyFont="1" applyFill="1" applyBorder="1" applyAlignment="1">
      <alignment horizontal="center" vertical="center"/>
    </xf>
    <xf numFmtId="43" fontId="5" fillId="5" borderId="16" xfId="42" applyFont="1" applyFill="1" applyBorder="1" applyAlignment="1">
      <alignment horizontal="center" vertical="center"/>
    </xf>
    <xf numFmtId="43" fontId="7" fillId="5" borderId="9" xfId="0" applyNumberFormat="1" applyFont="1" applyFill="1" applyBorder="1" applyAlignment="1">
      <alignment horizontal="center" vertical="center"/>
    </xf>
    <xf numFmtId="43" fontId="7" fillId="5" borderId="16" xfId="0" applyNumberFormat="1" applyFont="1" applyFill="1" applyBorder="1" applyAlignment="1">
      <alignment vertical="center"/>
    </xf>
    <xf numFmtId="43" fontId="7" fillId="5" borderId="16" xfId="0" applyNumberFormat="1" applyFont="1" applyFill="1" applyBorder="1" applyAlignment="1">
      <alignment horizontal="center" vertical="center"/>
    </xf>
    <xf numFmtId="43" fontId="5" fillId="5" borderId="9" xfId="0" applyNumberFormat="1" applyFont="1" applyFill="1" applyBorder="1" applyAlignment="1">
      <alignment horizontal="center" vertical="center"/>
    </xf>
    <xf numFmtId="43" fontId="5" fillId="5" borderId="16" xfId="0" applyNumberFormat="1" applyFont="1" applyFill="1" applyBorder="1" applyAlignment="1">
      <alignment vertical="center"/>
    </xf>
    <xf numFmtId="43" fontId="5" fillId="5" borderId="16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</cellXfs>
  <cellStyles count="48">
    <cellStyle name="Moeda 2" xfId="3"/>
    <cellStyle name="Moeda 2 2" xfId="4"/>
    <cellStyle name="Moeda 2 2 2" xfId="28"/>
    <cellStyle name="Moeda 2 3" xfId="23"/>
    <cellStyle name="Moeda 2 4" xfId="44"/>
    <cellStyle name="Moeda 3" xfId="5"/>
    <cellStyle name="Moeda 3 2" xfId="6"/>
    <cellStyle name="Moeda 3 2 2" xfId="30"/>
    <cellStyle name="Moeda 3 3" xfId="29"/>
    <cellStyle name="Moeda 3 4" xfId="47"/>
    <cellStyle name="Moeda 4" xfId="7"/>
    <cellStyle name="Moeda 4 2" xfId="31"/>
    <cellStyle name="Moeda 5" xfId="8"/>
    <cellStyle name="Moeda 5 2" xfId="32"/>
    <cellStyle name="Moeda 6" xfId="2"/>
    <cellStyle name="Moeda 7" xfId="22"/>
    <cellStyle name="Normal" xfId="0" builtinId="0"/>
    <cellStyle name="Normal 2" xfId="9"/>
    <cellStyle name="Normal 2 2" xfId="10"/>
    <cellStyle name="Normal 2 2 2" xfId="33"/>
    <cellStyle name="Normal 2 3" xfId="24"/>
    <cellStyle name="Normal 2 4" xfId="43"/>
    <cellStyle name="Normal 3" xfId="1"/>
    <cellStyle name="Normal 3 2" xfId="45"/>
    <cellStyle name="Normal 4" xfId="21"/>
    <cellStyle name="Normal 4 2" xfId="41"/>
    <cellStyle name="Porcentagem 2" xfId="11"/>
    <cellStyle name="Porcentagem 2 2" xfId="12"/>
    <cellStyle name="Porcentagem 2 2 2" xfId="34"/>
    <cellStyle name="Porcentagem 2 3" xfId="26"/>
    <cellStyle name="Porcentagem 3" xfId="13"/>
    <cellStyle name="Porcentagem 3 2" xfId="14"/>
    <cellStyle name="Porcentagem 3 2 2" xfId="36"/>
    <cellStyle name="Porcentagem 3 3" xfId="35"/>
    <cellStyle name="Porcentagem 4" xfId="25"/>
    <cellStyle name="Separador de milhares" xfId="42" builtinId="3"/>
    <cellStyle name="Separador de milhares 2" xfId="16"/>
    <cellStyle name="Separador de milhares 2 2" xfId="17"/>
    <cellStyle name="Separador de milhares 2 2 2" xfId="37"/>
    <cellStyle name="Separador de milhares 2 3" xfId="27"/>
    <cellStyle name="Separador de milhares 3" xfId="18"/>
    <cellStyle name="Separador de milhares 3 2" xfId="19"/>
    <cellStyle name="Separador de milhares 3 2 2" xfId="39"/>
    <cellStyle name="Separador de milhares 3 3" xfId="38"/>
    <cellStyle name="Separador de milhares 3 4" xfId="46"/>
    <cellStyle name="Separador de milhares 4" xfId="20"/>
    <cellStyle name="Separador de milhares 4 2" xfId="40"/>
    <cellStyle name="Separador de milhares 5" xfId="15"/>
  </cellStyles>
  <dxfs count="0"/>
  <tableStyles count="1" defaultTableStyle="TableStyleMedium9" defaultPivotStyle="PivotStyleMedium4">
    <tableStyle name="Estilo de Tabela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9"/>
  <sheetViews>
    <sheetView showGridLines="0" tabSelected="1" workbookViewId="0">
      <pane xSplit="1" topLeftCell="L1" activePane="topRight" state="frozen"/>
      <selection pane="topRight" activeCell="A3" sqref="A3"/>
    </sheetView>
  </sheetViews>
  <sheetFormatPr defaultRowHeight="15"/>
  <cols>
    <col min="1" max="1" width="51.42578125" bestFit="1" customWidth="1"/>
    <col min="2" max="3" width="16.140625" bestFit="1" customWidth="1"/>
    <col min="4" max="7" width="15" bestFit="1" customWidth="1"/>
    <col min="8" max="13" width="15.7109375" bestFit="1" customWidth="1"/>
    <col min="14" max="15" width="15" customWidth="1"/>
    <col min="16" max="16" width="18.28515625" bestFit="1" customWidth="1"/>
    <col min="17" max="17" width="15.7109375" bestFit="1" customWidth="1"/>
    <col min="18" max="25" width="15" customWidth="1"/>
    <col min="26" max="26" width="16.140625" bestFit="1" customWidth="1"/>
    <col min="27" max="27" width="19.7109375" bestFit="1" customWidth="1"/>
    <col min="28" max="28" width="28.7109375" customWidth="1"/>
  </cols>
  <sheetData>
    <row r="1" spans="1:2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7">
      <c r="A2" s="59" t="s">
        <v>39</v>
      </c>
      <c r="B2" s="59"/>
      <c r="C2" s="59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7">
      <c r="A3" s="2" t="s">
        <v>1</v>
      </c>
      <c r="B3" s="2" t="s">
        <v>2</v>
      </c>
      <c r="C3" s="2" t="s">
        <v>2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AA3" t="s">
        <v>3</v>
      </c>
    </row>
    <row r="4" spans="1:27">
      <c r="A4" s="60" t="s">
        <v>4</v>
      </c>
      <c r="B4" s="62" t="s">
        <v>38</v>
      </c>
      <c r="C4" s="63"/>
      <c r="D4" s="65" t="s">
        <v>5</v>
      </c>
      <c r="E4" s="66"/>
      <c r="F4" s="66" t="s">
        <v>6</v>
      </c>
      <c r="G4" s="67"/>
      <c r="H4" s="68" t="s">
        <v>7</v>
      </c>
      <c r="I4" s="67"/>
      <c r="J4" s="68" t="s">
        <v>8</v>
      </c>
      <c r="K4" s="67"/>
      <c r="L4" s="68" t="s">
        <v>9</v>
      </c>
      <c r="M4" s="67"/>
      <c r="N4" s="69" t="s">
        <v>10</v>
      </c>
      <c r="O4" s="70"/>
      <c r="P4" s="69" t="s">
        <v>11</v>
      </c>
      <c r="Q4" s="70"/>
      <c r="R4" s="71" t="s">
        <v>12</v>
      </c>
      <c r="S4" s="72"/>
      <c r="T4" s="73" t="s">
        <v>13</v>
      </c>
      <c r="U4" s="73"/>
      <c r="V4" s="73" t="s">
        <v>14</v>
      </c>
      <c r="W4" s="73"/>
      <c r="X4" s="73" t="s">
        <v>15</v>
      </c>
      <c r="Y4" s="73"/>
      <c r="Z4" s="63" t="s">
        <v>16</v>
      </c>
      <c r="AA4" s="64"/>
    </row>
    <row r="5" spans="1:27">
      <c r="A5" s="61"/>
      <c r="B5" s="3" t="s">
        <v>17</v>
      </c>
      <c r="C5" s="4" t="s">
        <v>18</v>
      </c>
      <c r="D5" s="13" t="s">
        <v>17</v>
      </c>
      <c r="E5" s="12" t="s">
        <v>18</v>
      </c>
      <c r="F5" s="10" t="s">
        <v>17</v>
      </c>
      <c r="G5" s="11" t="s">
        <v>18</v>
      </c>
      <c r="H5" s="12" t="s">
        <v>17</v>
      </c>
      <c r="I5" s="14" t="s">
        <v>18</v>
      </c>
      <c r="J5" s="12" t="s">
        <v>17</v>
      </c>
      <c r="K5" s="14" t="s">
        <v>18</v>
      </c>
      <c r="L5" s="36" t="s">
        <v>17</v>
      </c>
      <c r="M5" s="35" t="s">
        <v>18</v>
      </c>
      <c r="N5" s="12" t="s">
        <v>17</v>
      </c>
      <c r="O5" s="14" t="s">
        <v>18</v>
      </c>
      <c r="P5" s="12" t="s">
        <v>17</v>
      </c>
      <c r="Q5" s="14" t="s">
        <v>18</v>
      </c>
      <c r="R5" s="12" t="s">
        <v>17</v>
      </c>
      <c r="S5" s="14" t="s">
        <v>18</v>
      </c>
      <c r="T5" s="12" t="s">
        <v>17</v>
      </c>
      <c r="U5" s="12" t="s">
        <v>18</v>
      </c>
      <c r="V5" s="12" t="s">
        <v>17</v>
      </c>
      <c r="W5" s="12" t="s">
        <v>18</v>
      </c>
      <c r="X5" s="12" t="s">
        <v>17</v>
      </c>
      <c r="Y5" s="12" t="s">
        <v>18</v>
      </c>
      <c r="Z5" s="3" t="s">
        <v>17</v>
      </c>
      <c r="AA5" s="4" t="s">
        <v>18</v>
      </c>
    </row>
    <row r="6" spans="1:27">
      <c r="A6" s="5" t="s">
        <v>19</v>
      </c>
      <c r="B6" s="16">
        <v>198199.32</v>
      </c>
      <c r="C6" s="17">
        <v>198199.32</v>
      </c>
      <c r="D6" s="16">
        <v>185985.23</v>
      </c>
      <c r="E6" s="17">
        <v>185985.23</v>
      </c>
      <c r="F6" s="18">
        <v>185955.61</v>
      </c>
      <c r="G6" s="33">
        <v>185955.61</v>
      </c>
      <c r="H6" s="15">
        <v>183251.12</v>
      </c>
      <c r="I6" s="34">
        <v>183251.12</v>
      </c>
      <c r="J6" s="39">
        <v>295001.37</v>
      </c>
      <c r="K6" s="40">
        <v>295001.37</v>
      </c>
      <c r="L6" s="47">
        <v>209111.64</v>
      </c>
      <c r="M6" s="48">
        <v>209111.64</v>
      </c>
      <c r="N6" s="49">
        <v>206875.62144518437</v>
      </c>
      <c r="O6" s="50">
        <v>206875.62144518437</v>
      </c>
      <c r="P6" s="53">
        <v>190880.9109265905</v>
      </c>
      <c r="Q6" s="56">
        <v>190880.9109265905</v>
      </c>
      <c r="R6" s="26"/>
      <c r="S6" s="29"/>
      <c r="T6" s="31"/>
      <c r="U6" s="32"/>
      <c r="V6" s="31"/>
      <c r="W6" s="32"/>
      <c r="X6" s="31"/>
      <c r="Y6" s="32"/>
      <c r="Z6" s="16">
        <f>B6+D6+F6+H6+J6+L6+N6+P6+R6+T6+V6</f>
        <v>1655260.8223717748</v>
      </c>
      <c r="AA6" s="17">
        <f>Z6</f>
        <v>1655260.8223717748</v>
      </c>
    </row>
    <row r="7" spans="1:27">
      <c r="A7" s="6" t="s">
        <v>20</v>
      </c>
      <c r="B7" s="16">
        <v>139676.69</v>
      </c>
      <c r="C7" s="17">
        <v>139676.69</v>
      </c>
      <c r="D7" s="16">
        <v>131069.07</v>
      </c>
      <c r="E7" s="17">
        <v>131069.07</v>
      </c>
      <c r="F7" s="15">
        <v>131048.19</v>
      </c>
      <c r="G7" s="34">
        <v>131048.19</v>
      </c>
      <c r="H7" s="15">
        <v>129142.26</v>
      </c>
      <c r="I7" s="34">
        <v>129142.26</v>
      </c>
      <c r="J7" s="41">
        <v>207895.85</v>
      </c>
      <c r="K7" s="42">
        <v>207895.85</v>
      </c>
      <c r="L7" s="47">
        <v>147366.91</v>
      </c>
      <c r="M7" s="48">
        <v>147366.91</v>
      </c>
      <c r="N7" s="51">
        <v>145791.12473410196</v>
      </c>
      <c r="O7" s="52">
        <v>145791.12473410196</v>
      </c>
      <c r="P7" s="54">
        <v>134519.19894767751</v>
      </c>
      <c r="Q7" s="57">
        <v>134519.19894767751</v>
      </c>
      <c r="R7" s="26"/>
      <c r="S7" s="29"/>
      <c r="T7" s="31"/>
      <c r="U7" s="32"/>
      <c r="V7" s="31"/>
      <c r="W7" s="32"/>
      <c r="X7" s="31"/>
      <c r="Y7" s="32"/>
      <c r="Z7" s="16">
        <f t="shared" ref="Z7:Z24" si="0">B7+D7+F7+H7+J7+L7+N7+P7+R7+T7+V7</f>
        <v>1166509.2936817794</v>
      </c>
      <c r="AA7" s="17">
        <f t="shared" ref="AA7:AA24" si="1">Z7</f>
        <v>1166509.2936817794</v>
      </c>
    </row>
    <row r="8" spans="1:27">
      <c r="A8" s="6" t="s">
        <v>21</v>
      </c>
      <c r="B8" s="16">
        <v>613735.91</v>
      </c>
      <c r="C8" s="17">
        <v>613735.91</v>
      </c>
      <c r="D8" s="16">
        <v>575914.23999999999</v>
      </c>
      <c r="E8" s="17">
        <v>575914.23999999999</v>
      </c>
      <c r="F8" s="15">
        <v>575822.49</v>
      </c>
      <c r="G8" s="34">
        <v>575822.49</v>
      </c>
      <c r="H8" s="15">
        <v>567447.89</v>
      </c>
      <c r="I8" s="34">
        <v>567447.89</v>
      </c>
      <c r="J8" s="41">
        <v>913489.16</v>
      </c>
      <c r="K8" s="42">
        <v>913489.16</v>
      </c>
      <c r="L8" s="47">
        <v>647526.53</v>
      </c>
      <c r="M8" s="48">
        <v>647526.53</v>
      </c>
      <c r="N8" s="51">
        <v>640602.56957674224</v>
      </c>
      <c r="O8" s="52">
        <v>640602.56957674224</v>
      </c>
      <c r="P8" s="55">
        <v>591073.99827748793</v>
      </c>
      <c r="Q8" s="58">
        <v>591073.99827748793</v>
      </c>
      <c r="R8" s="26"/>
      <c r="S8" s="29"/>
      <c r="T8" s="31"/>
      <c r="U8" s="32"/>
      <c r="V8" s="31"/>
      <c r="W8" s="32"/>
      <c r="X8" s="31"/>
      <c r="Y8" s="32"/>
      <c r="Z8" s="16">
        <f t="shared" si="0"/>
        <v>5125612.78785423</v>
      </c>
      <c r="AA8" s="17">
        <f t="shared" si="1"/>
        <v>5125612.78785423</v>
      </c>
    </row>
    <row r="9" spans="1:27">
      <c r="A9" s="6" t="s">
        <v>22</v>
      </c>
      <c r="B9" s="16">
        <v>140924.20000000001</v>
      </c>
      <c r="C9" s="17">
        <v>140924.20000000001</v>
      </c>
      <c r="D9" s="16">
        <v>132239.71</v>
      </c>
      <c r="E9" s="17">
        <v>132239.71</v>
      </c>
      <c r="F9" s="15">
        <v>132218.64000000001</v>
      </c>
      <c r="G9" s="34">
        <v>132218.64000000001</v>
      </c>
      <c r="H9" s="15">
        <v>130295.69</v>
      </c>
      <c r="I9" s="34">
        <v>130295.69</v>
      </c>
      <c r="J9" s="41">
        <v>209752.65000000002</v>
      </c>
      <c r="K9" s="42">
        <v>209752.65000000002</v>
      </c>
      <c r="L9" s="47">
        <v>148683.1</v>
      </c>
      <c r="M9" s="48">
        <v>148683.1</v>
      </c>
      <c r="N9" s="51">
        <v>147093.24815845917</v>
      </c>
      <c r="O9" s="52">
        <v>147093.24815845917</v>
      </c>
      <c r="P9" s="55">
        <v>135720.64791355398</v>
      </c>
      <c r="Q9" s="58">
        <v>135720.64791355398</v>
      </c>
      <c r="R9" s="26"/>
      <c r="S9" s="29"/>
      <c r="T9" s="31"/>
      <c r="U9" s="32"/>
      <c r="V9" s="31"/>
      <c r="W9" s="32"/>
      <c r="X9" s="31"/>
      <c r="Y9" s="32"/>
      <c r="Z9" s="16">
        <f t="shared" si="0"/>
        <v>1176927.8860720131</v>
      </c>
      <c r="AA9" s="17">
        <f t="shared" si="1"/>
        <v>1176927.8860720131</v>
      </c>
    </row>
    <row r="10" spans="1:27">
      <c r="A10" s="6" t="s">
        <v>23</v>
      </c>
      <c r="B10" s="16">
        <v>329255.77</v>
      </c>
      <c r="C10" s="17">
        <v>329255.77</v>
      </c>
      <c r="D10" s="16">
        <v>308965.28000000003</v>
      </c>
      <c r="E10" s="17">
        <v>308965.28000000003</v>
      </c>
      <c r="F10" s="15">
        <v>308916.06</v>
      </c>
      <c r="G10" s="34">
        <v>308916.06</v>
      </c>
      <c r="H10" s="15">
        <v>304423.26</v>
      </c>
      <c r="I10" s="34">
        <v>304423.26</v>
      </c>
      <c r="J10" s="41">
        <v>490066.77</v>
      </c>
      <c r="K10" s="42">
        <v>490066.77</v>
      </c>
      <c r="L10" s="47">
        <v>347383.69</v>
      </c>
      <c r="M10" s="48">
        <v>347383.69</v>
      </c>
      <c r="N10" s="51">
        <v>343669.1351917907</v>
      </c>
      <c r="O10" s="52">
        <v>343669.1351917907</v>
      </c>
      <c r="P10" s="55">
        <v>317098.15159300849</v>
      </c>
      <c r="Q10" s="58">
        <v>317098.15159300849</v>
      </c>
      <c r="R10" s="26"/>
      <c r="S10" s="29"/>
      <c r="T10" s="31"/>
      <c r="U10" s="32"/>
      <c r="V10" s="31"/>
      <c r="W10" s="32"/>
      <c r="X10" s="31"/>
      <c r="Y10" s="32"/>
      <c r="Z10" s="16">
        <f t="shared" si="0"/>
        <v>2749778.1167847994</v>
      </c>
      <c r="AA10" s="17">
        <f t="shared" si="1"/>
        <v>2749778.1167847994</v>
      </c>
    </row>
    <row r="11" spans="1:27">
      <c r="A11" s="5" t="s">
        <v>24</v>
      </c>
      <c r="B11" s="16">
        <v>1389912.69</v>
      </c>
      <c r="C11" s="17">
        <v>1389912.69</v>
      </c>
      <c r="D11" s="16">
        <v>1304258.8799999999</v>
      </c>
      <c r="E11" s="17">
        <v>1304258.8799999999</v>
      </c>
      <c r="F11" s="15">
        <v>1304051.1000000001</v>
      </c>
      <c r="G11" s="34">
        <v>1304051.1000000001</v>
      </c>
      <c r="H11" s="15">
        <v>1285085.33</v>
      </c>
      <c r="I11" s="34">
        <v>1285085.33</v>
      </c>
      <c r="J11" s="41">
        <v>2068756.52</v>
      </c>
      <c r="K11" s="42">
        <v>2068756.52</v>
      </c>
      <c r="L11" s="47">
        <v>1466437.48</v>
      </c>
      <c r="M11" s="48">
        <v>1466437.48</v>
      </c>
      <c r="N11" s="51">
        <v>1450756.9484762505</v>
      </c>
      <c r="O11" s="52">
        <v>1450756.9484762505</v>
      </c>
      <c r="P11" s="55">
        <v>1338590.8023850836</v>
      </c>
      <c r="Q11" s="58">
        <v>1338590.8023850836</v>
      </c>
      <c r="R11" s="26"/>
      <c r="S11" s="29"/>
      <c r="T11" s="31"/>
      <c r="U11" s="32"/>
      <c r="V11" s="31"/>
      <c r="W11" s="32"/>
      <c r="X11" s="31"/>
      <c r="Y11" s="32"/>
      <c r="Z11" s="16">
        <f t="shared" si="0"/>
        <v>11607849.750861336</v>
      </c>
      <c r="AA11" s="17">
        <f t="shared" si="1"/>
        <v>11607849.750861336</v>
      </c>
    </row>
    <row r="12" spans="1:27">
      <c r="A12" s="6" t="s">
        <v>25</v>
      </c>
      <c r="B12" s="16">
        <v>431347.22</v>
      </c>
      <c r="C12" s="17">
        <v>431347.22</v>
      </c>
      <c r="D12" s="16">
        <v>404765.31</v>
      </c>
      <c r="E12" s="17">
        <v>404765.31</v>
      </c>
      <c r="F12" s="15">
        <v>404700.83</v>
      </c>
      <c r="G12" s="34">
        <v>404700.83</v>
      </c>
      <c r="H12" s="15">
        <v>398814.97</v>
      </c>
      <c r="I12" s="34">
        <v>398814.97</v>
      </c>
      <c r="J12" s="41">
        <v>642020.46</v>
      </c>
      <c r="K12" s="42">
        <v>642020.46</v>
      </c>
      <c r="L12" s="47">
        <v>455096.01</v>
      </c>
      <c r="M12" s="48">
        <v>455096.01</v>
      </c>
      <c r="N12" s="51">
        <v>450229.70740457432</v>
      </c>
      <c r="O12" s="52">
        <v>450229.70740457432</v>
      </c>
      <c r="P12" s="55">
        <v>415419.92884807801</v>
      </c>
      <c r="Q12" s="58">
        <v>415419.92884807801</v>
      </c>
      <c r="R12" s="26"/>
      <c r="S12" s="29"/>
      <c r="T12" s="31"/>
      <c r="U12" s="32"/>
      <c r="V12" s="31"/>
      <c r="W12" s="32"/>
      <c r="X12" s="31"/>
      <c r="Y12" s="32"/>
      <c r="Z12" s="16">
        <f t="shared" si="0"/>
        <v>3602394.4362526522</v>
      </c>
      <c r="AA12" s="17">
        <f t="shared" si="1"/>
        <v>3602394.4362526522</v>
      </c>
    </row>
    <row r="13" spans="1:27">
      <c r="A13" s="6" t="s">
        <v>26</v>
      </c>
      <c r="B13" s="16">
        <v>695273.51</v>
      </c>
      <c r="C13" s="17">
        <v>695273.51</v>
      </c>
      <c r="D13" s="16">
        <v>652427.06000000006</v>
      </c>
      <c r="E13" s="17">
        <v>652427.06000000006</v>
      </c>
      <c r="F13" s="15">
        <v>652323.12</v>
      </c>
      <c r="G13" s="34">
        <v>652323.12</v>
      </c>
      <c r="H13" s="15">
        <v>642835.91</v>
      </c>
      <c r="I13" s="34">
        <v>642835.91</v>
      </c>
      <c r="J13" s="39">
        <v>1034850.33</v>
      </c>
      <c r="K13" s="40">
        <v>1034850.33</v>
      </c>
      <c r="L13" s="47">
        <v>733553.37</v>
      </c>
      <c r="M13" s="48">
        <v>733553.37</v>
      </c>
      <c r="N13" s="51">
        <v>725709.52461971634</v>
      </c>
      <c r="O13" s="52">
        <v>725709.52461971634</v>
      </c>
      <c r="P13" s="55">
        <v>669600.85772305552</v>
      </c>
      <c r="Q13" s="58">
        <v>669600.85772305552</v>
      </c>
      <c r="R13" s="26"/>
      <c r="S13" s="29"/>
      <c r="T13" s="31"/>
      <c r="U13" s="32"/>
      <c r="V13" s="31"/>
      <c r="W13" s="32"/>
      <c r="X13" s="31"/>
      <c r="Y13" s="32"/>
      <c r="Z13" s="16">
        <f t="shared" si="0"/>
        <v>5806573.6823427714</v>
      </c>
      <c r="AA13" s="17">
        <f t="shared" si="1"/>
        <v>5806573.6823427714</v>
      </c>
    </row>
    <row r="14" spans="1:27">
      <c r="A14" s="5" t="s">
        <v>27</v>
      </c>
      <c r="B14" s="16">
        <v>239237.07</v>
      </c>
      <c r="C14" s="17">
        <v>239237.07</v>
      </c>
      <c r="D14" s="16">
        <v>224494.01</v>
      </c>
      <c r="E14" s="17">
        <v>224494.01</v>
      </c>
      <c r="F14" s="15">
        <v>224458.25</v>
      </c>
      <c r="G14" s="34">
        <v>224458.25</v>
      </c>
      <c r="H14" s="15">
        <v>221193.79</v>
      </c>
      <c r="I14" s="34">
        <v>221193.79</v>
      </c>
      <c r="J14" s="41">
        <v>356082.26</v>
      </c>
      <c r="K14" s="42">
        <v>356082.26</v>
      </c>
      <c r="L14" s="47">
        <v>252408.8</v>
      </c>
      <c r="M14" s="48">
        <v>252408.8</v>
      </c>
      <c r="N14" s="51">
        <v>249709.81548211398</v>
      </c>
      <c r="O14" s="52">
        <v>249709.81548211398</v>
      </c>
      <c r="P14" s="55">
        <v>230403.3533979925</v>
      </c>
      <c r="Q14" s="58">
        <v>230403.3533979925</v>
      </c>
      <c r="R14" s="26"/>
      <c r="S14" s="29"/>
      <c r="T14" s="31"/>
      <c r="U14" s="32"/>
      <c r="V14" s="31"/>
      <c r="W14" s="32"/>
      <c r="X14" s="31"/>
      <c r="Y14" s="32"/>
      <c r="Z14" s="16">
        <f t="shared" si="0"/>
        <v>1997987.3488801066</v>
      </c>
      <c r="AA14" s="17">
        <f t="shared" si="1"/>
        <v>1997987.3488801066</v>
      </c>
    </row>
    <row r="15" spans="1:27">
      <c r="A15" s="6" t="s">
        <v>28</v>
      </c>
      <c r="B15" s="16">
        <v>357861.09</v>
      </c>
      <c r="C15" s="17">
        <v>357861.09</v>
      </c>
      <c r="D15" s="16">
        <v>335807.79</v>
      </c>
      <c r="E15" s="17">
        <v>335807.79</v>
      </c>
      <c r="F15" s="15">
        <v>335754.29</v>
      </c>
      <c r="G15" s="34">
        <v>335754.29</v>
      </c>
      <c r="H15" s="15">
        <v>330871.17</v>
      </c>
      <c r="I15" s="34">
        <v>330871.17</v>
      </c>
      <c r="J15" s="43">
        <v>532643.14</v>
      </c>
      <c r="K15" s="44">
        <v>532643.14</v>
      </c>
      <c r="L15" s="47">
        <v>377563.94</v>
      </c>
      <c r="M15" s="48">
        <v>377563.94</v>
      </c>
      <c r="N15" s="51">
        <v>373526.67357364437</v>
      </c>
      <c r="O15" s="52">
        <v>373526.67357364437</v>
      </c>
      <c r="P15" s="55">
        <v>344647.23637366551</v>
      </c>
      <c r="Q15" s="58">
        <v>344647.23637366551</v>
      </c>
      <c r="R15" s="26"/>
      <c r="S15" s="29"/>
      <c r="T15" s="31"/>
      <c r="U15" s="32"/>
      <c r="V15" s="31"/>
      <c r="W15" s="32"/>
      <c r="X15" s="31"/>
      <c r="Y15" s="32"/>
      <c r="Z15" s="16">
        <f t="shared" si="0"/>
        <v>2988675.3299473096</v>
      </c>
      <c r="AA15" s="17">
        <f t="shared" si="1"/>
        <v>2988675.3299473096</v>
      </c>
    </row>
    <row r="16" spans="1:27">
      <c r="A16" s="6" t="s">
        <v>29</v>
      </c>
      <c r="B16" s="16">
        <v>604129.35</v>
      </c>
      <c r="C16" s="17">
        <v>604129.35</v>
      </c>
      <c r="D16" s="16">
        <v>566899.68999999994</v>
      </c>
      <c r="E16" s="17">
        <v>566899.68999999994</v>
      </c>
      <c r="F16" s="15">
        <v>566809.37</v>
      </c>
      <c r="G16" s="34">
        <v>566809.37</v>
      </c>
      <c r="H16" s="15">
        <v>558565.85</v>
      </c>
      <c r="I16" s="34">
        <v>558565.85</v>
      </c>
      <c r="J16" s="43">
        <v>899190.68</v>
      </c>
      <c r="K16" s="44">
        <v>899190.68</v>
      </c>
      <c r="L16" s="47">
        <v>637391.06000000006</v>
      </c>
      <c r="M16" s="48">
        <v>637391.06000000006</v>
      </c>
      <c r="N16" s="51">
        <v>630575.47337511508</v>
      </c>
      <c r="O16" s="52">
        <v>630575.47337511508</v>
      </c>
      <c r="P16" s="55">
        <v>581822.15307077393</v>
      </c>
      <c r="Q16" s="58">
        <v>581822.15307077393</v>
      </c>
      <c r="R16" s="26"/>
      <c r="S16" s="29"/>
      <c r="T16" s="31"/>
      <c r="U16" s="32"/>
      <c r="V16" s="31"/>
      <c r="W16" s="32"/>
      <c r="X16" s="31"/>
      <c r="Y16" s="32"/>
      <c r="Z16" s="16">
        <f t="shared" si="0"/>
        <v>5045383.6264458895</v>
      </c>
      <c r="AA16" s="17">
        <f t="shared" si="1"/>
        <v>5045383.6264458895</v>
      </c>
    </row>
    <row r="17" spans="1:27">
      <c r="A17" s="6" t="s">
        <v>30</v>
      </c>
      <c r="B17" s="16">
        <v>249679.49</v>
      </c>
      <c r="C17" s="17">
        <v>249679.49</v>
      </c>
      <c r="D17" s="16">
        <v>234292.92</v>
      </c>
      <c r="E17" s="17">
        <v>234292.92</v>
      </c>
      <c r="F17" s="15">
        <v>234255.59</v>
      </c>
      <c r="G17" s="34">
        <v>234255.59</v>
      </c>
      <c r="H17" s="15">
        <v>230848.64000000001</v>
      </c>
      <c r="I17" s="34">
        <v>230848.64000000001</v>
      </c>
      <c r="J17" s="45">
        <v>371624.85</v>
      </c>
      <c r="K17" s="46">
        <v>371624.85</v>
      </c>
      <c r="L17" s="47">
        <v>263426.15999999997</v>
      </c>
      <c r="M17" s="48">
        <v>263426.15999999997</v>
      </c>
      <c r="N17" s="51">
        <v>260609.36609744077</v>
      </c>
      <c r="O17" s="52">
        <v>260609.36609744077</v>
      </c>
      <c r="P17" s="55">
        <v>240460.19867882101</v>
      </c>
      <c r="Q17" s="58">
        <v>240460.19867882101</v>
      </c>
      <c r="R17" s="27"/>
      <c r="S17" s="30"/>
      <c r="T17" s="31"/>
      <c r="U17" s="32"/>
      <c r="V17" s="31"/>
      <c r="W17" s="32"/>
      <c r="X17" s="31"/>
      <c r="Y17" s="32"/>
      <c r="Z17" s="16">
        <f t="shared" si="0"/>
        <v>2085197.2147762617</v>
      </c>
      <c r="AA17" s="17">
        <f t="shared" si="1"/>
        <v>2085197.2147762617</v>
      </c>
    </row>
    <row r="18" spans="1:27">
      <c r="A18" s="6" t="s">
        <v>31</v>
      </c>
      <c r="B18" s="16">
        <v>346993.87</v>
      </c>
      <c r="C18" s="17">
        <v>346993.87</v>
      </c>
      <c r="D18" s="16">
        <v>325610.27</v>
      </c>
      <c r="E18" s="17">
        <v>325610.27</v>
      </c>
      <c r="F18" s="15">
        <v>325558.39</v>
      </c>
      <c r="G18" s="34">
        <v>325558.39</v>
      </c>
      <c r="H18" s="15">
        <v>320823.56</v>
      </c>
      <c r="I18" s="34">
        <v>320823.56</v>
      </c>
      <c r="J18" s="41">
        <v>516468.31</v>
      </c>
      <c r="K18" s="42">
        <v>516468.31</v>
      </c>
      <c r="L18" s="47">
        <v>366098.4</v>
      </c>
      <c r="M18" s="48">
        <v>366098.4</v>
      </c>
      <c r="N18" s="51">
        <v>362183.73745889199</v>
      </c>
      <c r="O18" s="52">
        <v>362183.73745889199</v>
      </c>
      <c r="P18" s="55">
        <v>334181.28621091502</v>
      </c>
      <c r="Q18" s="58">
        <v>334181.28621091502</v>
      </c>
      <c r="R18" s="25"/>
      <c r="S18" s="28"/>
      <c r="T18" s="31"/>
      <c r="U18" s="32"/>
      <c r="V18" s="31"/>
      <c r="W18" s="32"/>
      <c r="X18" s="31"/>
      <c r="Y18" s="32"/>
      <c r="Z18" s="16">
        <f t="shared" si="0"/>
        <v>2897917.8236698075</v>
      </c>
      <c r="AA18" s="17">
        <f t="shared" si="1"/>
        <v>2897917.8236698075</v>
      </c>
    </row>
    <row r="19" spans="1:27">
      <c r="A19" s="6" t="s">
        <v>32</v>
      </c>
      <c r="B19" s="16">
        <v>1043957.16</v>
      </c>
      <c r="C19" s="17">
        <v>1043957.16</v>
      </c>
      <c r="D19" s="16">
        <v>979622.97</v>
      </c>
      <c r="E19" s="17">
        <v>979622.97</v>
      </c>
      <c r="F19" s="15">
        <v>979466.9</v>
      </c>
      <c r="G19" s="34">
        <v>979466.9</v>
      </c>
      <c r="H19" s="15">
        <v>965221.8</v>
      </c>
      <c r="I19" s="34">
        <v>965221.8</v>
      </c>
      <c r="J19" s="41">
        <v>1553833.7</v>
      </c>
      <c r="K19" s="42">
        <v>1553833.7</v>
      </c>
      <c r="L19" s="47">
        <v>1101434.58</v>
      </c>
      <c r="M19" s="48">
        <v>1101434.58</v>
      </c>
      <c r="N19" s="51">
        <v>1089657.0080821018</v>
      </c>
      <c r="O19" s="52">
        <v>1089657.0080821018</v>
      </c>
      <c r="P19" s="55">
        <v>1005409.5218326774</v>
      </c>
      <c r="Q19" s="58">
        <v>1005409.5218326774</v>
      </c>
      <c r="R19" s="26"/>
      <c r="S19" s="29"/>
      <c r="T19" s="31"/>
      <c r="U19" s="32"/>
      <c r="V19" s="31"/>
      <c r="W19" s="32"/>
      <c r="X19" s="31"/>
      <c r="Y19" s="32"/>
      <c r="Z19" s="16">
        <f t="shared" si="0"/>
        <v>8718603.639914779</v>
      </c>
      <c r="AA19" s="17">
        <f t="shared" si="1"/>
        <v>8718603.639914779</v>
      </c>
    </row>
    <row r="20" spans="1:27">
      <c r="A20" s="6" t="s">
        <v>33</v>
      </c>
      <c r="B20" s="16">
        <v>89762.22</v>
      </c>
      <c r="C20" s="17">
        <v>89762.22</v>
      </c>
      <c r="D20" s="16">
        <v>84230.59</v>
      </c>
      <c r="E20" s="17">
        <v>84230.59</v>
      </c>
      <c r="F20" s="15">
        <v>84217.18</v>
      </c>
      <c r="G20" s="34">
        <v>84217.18</v>
      </c>
      <c r="H20" s="15">
        <v>82992.350000000006</v>
      </c>
      <c r="I20" s="34">
        <v>82992.350000000006</v>
      </c>
      <c r="J20" s="43">
        <v>133602.76</v>
      </c>
      <c r="K20" s="44">
        <v>133602.76</v>
      </c>
      <c r="L20" s="47">
        <v>94704.28</v>
      </c>
      <c r="M20" s="48">
        <v>94704.28</v>
      </c>
      <c r="N20" s="51">
        <v>93691.613990497994</v>
      </c>
      <c r="O20" s="52">
        <v>93691.613990497994</v>
      </c>
      <c r="P20" s="55">
        <v>86447.793323072503</v>
      </c>
      <c r="Q20" s="58">
        <v>86447.793323072503</v>
      </c>
      <c r="R20" s="26"/>
      <c r="S20" s="29"/>
      <c r="T20" s="31"/>
      <c r="U20" s="32"/>
      <c r="V20" s="31"/>
      <c r="W20" s="32"/>
      <c r="X20" s="31"/>
      <c r="Y20" s="32"/>
      <c r="Z20" s="16">
        <f t="shared" si="0"/>
        <v>749648.7873135705</v>
      </c>
      <c r="AA20" s="17">
        <f t="shared" si="1"/>
        <v>749648.7873135705</v>
      </c>
    </row>
    <row r="21" spans="1:27">
      <c r="A21" s="6" t="s">
        <v>34</v>
      </c>
      <c r="B21" s="16">
        <v>89768.79</v>
      </c>
      <c r="C21" s="17">
        <v>89768.79</v>
      </c>
      <c r="D21" s="16">
        <v>84236.76</v>
      </c>
      <c r="E21" s="17">
        <v>84236.76</v>
      </c>
      <c r="F21" s="15">
        <v>84223.34</v>
      </c>
      <c r="G21" s="34">
        <v>84223.34</v>
      </c>
      <c r="H21" s="15">
        <v>82998.429999999993</v>
      </c>
      <c r="I21" s="34">
        <v>82998.429999999993</v>
      </c>
      <c r="J21" s="43">
        <v>133612.53999999998</v>
      </c>
      <c r="K21" s="44">
        <v>133612.53999999998</v>
      </c>
      <c r="L21" s="47">
        <v>94711.21</v>
      </c>
      <c r="M21" s="48">
        <v>94711.21</v>
      </c>
      <c r="N21" s="51">
        <v>93698.472234881992</v>
      </c>
      <c r="O21" s="52">
        <v>93698.472234881992</v>
      </c>
      <c r="P21" s="55">
        <v>86454.121318152494</v>
      </c>
      <c r="Q21" s="58">
        <v>86454.121318152494</v>
      </c>
      <c r="R21" s="26"/>
      <c r="S21" s="29"/>
      <c r="T21" s="31"/>
      <c r="U21" s="32"/>
      <c r="V21" s="31"/>
      <c r="W21" s="32"/>
      <c r="X21" s="31"/>
      <c r="Y21" s="32"/>
      <c r="Z21" s="16">
        <f t="shared" si="0"/>
        <v>749703.66355303442</v>
      </c>
      <c r="AA21" s="17">
        <f t="shared" si="1"/>
        <v>749703.66355303442</v>
      </c>
    </row>
    <row r="22" spans="1:27">
      <c r="A22" s="6" t="s">
        <v>35</v>
      </c>
      <c r="B22" s="16">
        <v>631492.5</v>
      </c>
      <c r="C22" s="17">
        <v>631492.5</v>
      </c>
      <c r="D22" s="16">
        <v>592576.56999999995</v>
      </c>
      <c r="E22" s="17">
        <v>592576.56999999995</v>
      </c>
      <c r="F22" s="15">
        <v>592482.17000000004</v>
      </c>
      <c r="G22" s="34">
        <v>592482.17000000004</v>
      </c>
      <c r="H22" s="15">
        <v>583865.28</v>
      </c>
      <c r="I22" s="34">
        <v>583865.28</v>
      </c>
      <c r="J22" s="41">
        <v>939918.19000000006</v>
      </c>
      <c r="K22" s="42">
        <v>939918.19000000006</v>
      </c>
      <c r="L22" s="47">
        <v>666260.75</v>
      </c>
      <c r="M22" s="48">
        <v>666260.75</v>
      </c>
      <c r="N22" s="51">
        <v>659136.46065617353</v>
      </c>
      <c r="O22" s="52">
        <v>659136.46065617353</v>
      </c>
      <c r="P22" s="55">
        <v>608174.93038155697</v>
      </c>
      <c r="Q22" s="58">
        <v>608174.93038155697</v>
      </c>
      <c r="R22" s="26"/>
      <c r="S22" s="29"/>
      <c r="T22" s="31"/>
      <c r="U22" s="32"/>
      <c r="V22" s="31"/>
      <c r="W22" s="32"/>
      <c r="X22" s="31"/>
      <c r="Y22" s="32"/>
      <c r="Z22" s="16">
        <f t="shared" si="0"/>
        <v>5273906.8510377295</v>
      </c>
      <c r="AA22" s="17">
        <f t="shared" si="1"/>
        <v>5273906.8510377295</v>
      </c>
    </row>
    <row r="23" spans="1:27">
      <c r="A23" s="6" t="s">
        <v>36</v>
      </c>
      <c r="B23" s="16">
        <v>230800.89</v>
      </c>
      <c r="C23" s="17">
        <v>230800.89</v>
      </c>
      <c r="D23" s="16">
        <v>216577.72</v>
      </c>
      <c r="E23" s="17">
        <v>216577.72</v>
      </c>
      <c r="F23" s="15">
        <v>216543.22</v>
      </c>
      <c r="G23" s="34">
        <v>216543.22</v>
      </c>
      <c r="H23" s="15">
        <v>213393.87</v>
      </c>
      <c r="I23" s="34">
        <v>213393.87</v>
      </c>
      <c r="J23" s="41">
        <v>343525.79000000004</v>
      </c>
      <c r="K23" s="42">
        <v>343525.79000000004</v>
      </c>
      <c r="L23" s="47">
        <v>243508.16</v>
      </c>
      <c r="M23" s="48">
        <v>243508.16</v>
      </c>
      <c r="N23" s="51">
        <v>240904.34406138677</v>
      </c>
      <c r="O23" s="52">
        <v>240904.34406138677</v>
      </c>
      <c r="P23" s="55">
        <v>222278.6823149035</v>
      </c>
      <c r="Q23" s="58">
        <v>222278.6823149035</v>
      </c>
      <c r="R23" s="26"/>
      <c r="S23" s="29"/>
      <c r="T23" s="31"/>
      <c r="U23" s="32"/>
      <c r="V23" s="31"/>
      <c r="W23" s="32"/>
      <c r="X23" s="31"/>
      <c r="Y23" s="32"/>
      <c r="Z23" s="16">
        <f t="shared" si="0"/>
        <v>1927532.6763762902</v>
      </c>
      <c r="AA23" s="17">
        <f t="shared" si="1"/>
        <v>1927532.6763762902</v>
      </c>
    </row>
    <row r="24" spans="1:27">
      <c r="A24" s="6" t="s">
        <v>37</v>
      </c>
      <c r="B24" s="16">
        <v>823534.15</v>
      </c>
      <c r="C24" s="17">
        <v>823534.15</v>
      </c>
      <c r="D24" s="16">
        <v>772783.6</v>
      </c>
      <c r="E24" s="17">
        <v>772783.6</v>
      </c>
      <c r="F24" s="15">
        <v>772660.49</v>
      </c>
      <c r="G24" s="34">
        <v>772660.49</v>
      </c>
      <c r="H24" s="15">
        <v>761423.12</v>
      </c>
      <c r="I24" s="34">
        <v>761423.12</v>
      </c>
      <c r="J24" s="41">
        <v>1225754.44</v>
      </c>
      <c r="K24" s="42">
        <v>1225754.44</v>
      </c>
      <c r="L24" s="47">
        <v>868875.69</v>
      </c>
      <c r="M24" s="48">
        <v>868875.69</v>
      </c>
      <c r="N24" s="51">
        <v>859584.8553809307</v>
      </c>
      <c r="O24" s="52">
        <v>859584.8553809307</v>
      </c>
      <c r="P24" s="55">
        <v>793125.53648293344</v>
      </c>
      <c r="Q24" s="58">
        <v>793125.53648293344</v>
      </c>
      <c r="R24" s="26"/>
      <c r="S24" s="29"/>
      <c r="T24" s="31"/>
      <c r="U24" s="32"/>
      <c r="V24" s="31"/>
      <c r="W24" s="32"/>
      <c r="X24" s="31"/>
      <c r="Y24" s="32"/>
      <c r="Z24" s="16">
        <f t="shared" si="0"/>
        <v>6877741.8818638641</v>
      </c>
      <c r="AA24" s="17">
        <f t="shared" si="1"/>
        <v>6877741.8818638641</v>
      </c>
    </row>
    <row r="25" spans="1:27" ht="19.5" customHeight="1">
      <c r="A25" s="8" t="s">
        <v>16</v>
      </c>
      <c r="B25" s="19">
        <f t="shared" ref="B25:AA25" si="2">SUM(B6:B24)</f>
        <v>8645541.8899999987</v>
      </c>
      <c r="C25" s="20">
        <f t="shared" si="2"/>
        <v>8645541.8899999987</v>
      </c>
      <c r="D25" s="19">
        <f t="shared" si="2"/>
        <v>8112757.6699999981</v>
      </c>
      <c r="E25" s="20">
        <f t="shared" si="2"/>
        <v>8112757.6699999981</v>
      </c>
      <c r="F25" s="20">
        <f t="shared" si="2"/>
        <v>8111465.2299999995</v>
      </c>
      <c r="G25" s="21">
        <f t="shared" si="2"/>
        <v>8111465.2299999995</v>
      </c>
      <c r="H25" s="22">
        <f t="shared" si="2"/>
        <v>7993494.2899999982</v>
      </c>
      <c r="I25" s="23">
        <f t="shared" si="2"/>
        <v>7993494.2899999982</v>
      </c>
      <c r="J25" s="22">
        <f t="shared" si="2"/>
        <v>12868089.769999994</v>
      </c>
      <c r="K25" s="23">
        <f t="shared" si="2"/>
        <v>12868089.769999994</v>
      </c>
      <c r="L25" s="37">
        <f t="shared" si="2"/>
        <v>9121541.7600000016</v>
      </c>
      <c r="M25" s="38">
        <f t="shared" si="2"/>
        <v>9121541.7600000016</v>
      </c>
      <c r="N25" s="22">
        <f t="shared" si="2"/>
        <v>9024005.7000000011</v>
      </c>
      <c r="O25" s="23">
        <f t="shared" si="2"/>
        <v>9024005.7000000011</v>
      </c>
      <c r="P25" s="22">
        <f t="shared" si="2"/>
        <v>8326309.3100000005</v>
      </c>
      <c r="Q25" s="23">
        <f t="shared" si="2"/>
        <v>8326309.3100000005</v>
      </c>
      <c r="R25" s="22">
        <f t="shared" ref="R25:W25" si="3">SUM(R6:R24)</f>
        <v>0</v>
      </c>
      <c r="S25" s="23">
        <f t="shared" si="3"/>
        <v>0</v>
      </c>
      <c r="T25" s="22">
        <f t="shared" si="3"/>
        <v>0</v>
      </c>
      <c r="U25" s="22">
        <f t="shared" si="3"/>
        <v>0</v>
      </c>
      <c r="V25" s="22">
        <f t="shared" si="3"/>
        <v>0</v>
      </c>
      <c r="W25" s="22">
        <f t="shared" si="3"/>
        <v>0</v>
      </c>
      <c r="X25" s="22">
        <f t="shared" ref="X25:Y25" si="4">SUM(X6:X24)</f>
        <v>0</v>
      </c>
      <c r="Y25" s="22">
        <f t="shared" si="4"/>
        <v>0</v>
      </c>
      <c r="Z25" s="20">
        <f t="shared" si="2"/>
        <v>72203205.620000005</v>
      </c>
      <c r="AA25" s="20">
        <f t="shared" si="2"/>
        <v>72203205.620000005</v>
      </c>
    </row>
    <row r="27" spans="1:27">
      <c r="B27" s="7"/>
    </row>
    <row r="29" spans="1:27">
      <c r="B29" s="24" t="s">
        <v>1</v>
      </c>
    </row>
  </sheetData>
  <mergeCells count="15">
    <mergeCell ref="A2:C2"/>
    <mergeCell ref="A4:A5"/>
    <mergeCell ref="B4:C4"/>
    <mergeCell ref="Z4:AA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ED4A26B472B140B737927FECACFAB6" ma:contentTypeVersion="14" ma:contentTypeDescription="Crie um novo documento." ma:contentTypeScope="" ma:versionID="596de838080892b2408d3f15c99b3867">
  <xsd:schema xmlns:xsd="http://www.w3.org/2001/XMLSchema" xmlns:xs="http://www.w3.org/2001/XMLSchema" xmlns:p="http://schemas.microsoft.com/office/2006/metadata/properties" xmlns:ns2="a2f46336-a051-4780-9d80-831f327eb7c4" xmlns:ns3="0a028ed9-aeb6-4c78-9719-11f318783e32" targetNamespace="http://schemas.microsoft.com/office/2006/metadata/properties" ma:root="true" ma:fieldsID="540a8041e0e0bbf0b0831677f97bde01" ns2:_="" ns3:_="">
    <xsd:import namespace="a2f46336-a051-4780-9d80-831f327eb7c4"/>
    <xsd:import namespace="0a028ed9-aeb6-4c78-9719-11f318783e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ENVIOUAPENASOF_x00cd_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f46336-a051-4780-9d80-831f327eb7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ENVIOUAPENASOF_x00cd_CIO" ma:index="21" nillable="true" ma:displayName="ENVIOU APENAS OFÍCIO" ma:description="FALTA A SENTENÇA" ma:format="Dropdown" ma:internalName="ENVIOUAPENASOF_x00cd_CIO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28ed9-aeb6-4c78-9719-11f318783e3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bf44ce2-3940-402c-af50-c106cebf64b3}" ma:internalName="TaxCatchAll" ma:showField="CatchAllData" ma:web="0a028ed9-aeb6-4c78-9719-11f318783e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a028ed9-aeb6-4c78-9719-11f318783e32" xsi:nil="true"/>
    <lcf76f155ced4ddcb4097134ff3c332f xmlns="a2f46336-a051-4780-9d80-831f327eb7c4">
      <Terms xmlns="http://schemas.microsoft.com/office/infopath/2007/PartnerControls"/>
    </lcf76f155ced4ddcb4097134ff3c332f>
    <ENVIOUAPENASOF_x00cd_CIO xmlns="a2f46336-a051-4780-9d80-831f327eb7c4" xsi:nil="true"/>
  </documentManagement>
</p:properties>
</file>

<file path=customXml/itemProps1.xml><?xml version="1.0" encoding="utf-8"?>
<ds:datastoreItem xmlns:ds="http://schemas.openxmlformats.org/officeDocument/2006/customXml" ds:itemID="{1C09E476-88B4-4857-9EEA-83EFE990E0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f46336-a051-4780-9d80-831f327eb7c4"/>
    <ds:schemaRef ds:uri="0a028ed9-aeb6-4c78-9719-11f318783e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7CCA44-7DF7-478F-8FBD-6A6276E2DC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2FC6F8-A50E-4637-A1F6-9AB65B7B69B1}">
  <ds:schemaRefs>
    <ds:schemaRef ds:uri="http://schemas.microsoft.com/office/2006/metadata/properties"/>
    <ds:schemaRef ds:uri="http://schemas.microsoft.com/office/infopath/2007/PartnerControls"/>
    <ds:schemaRef ds:uri="0a028ed9-aeb6-4c78-9719-11f318783e32"/>
    <ds:schemaRef ds:uri="a2f46336-a051-4780-9d80-831f327eb7c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Multa 2025</vt:lpstr>
    </vt:vector>
  </TitlesOfParts>
  <Company>TSE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jose.antonio</dc:creator>
  <cp:lastModifiedBy>Sueleny Dos Santos Brito</cp:lastModifiedBy>
  <cp:revision/>
  <dcterms:created xsi:type="dcterms:W3CDTF">2022-10-03T17:39:23Z</dcterms:created>
  <dcterms:modified xsi:type="dcterms:W3CDTF">2025-10-06T19:56:22Z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0x010100F2E312A571553840ACB3075C169A2B11</vt:lpwstr>
  </property>
  <property fmtid="{D5CDD505-2E9C-101B-9397-08002B2CF9AE}" pid="3" name="MediaServiceImageTags">
    <vt:lpwstr/>
  </property>
</Properties>
</file>